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47eb89e8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54ad6dd856494814"/>
    <x:sheet xmlns:r="http://schemas.openxmlformats.org/officeDocument/2006/relationships" name="Produtos" sheetId="2" r:id="R9656b817afcd4f8e"/>
    <x:sheet xmlns:r="http://schemas.openxmlformats.org/officeDocument/2006/relationships" name="Movimentos" sheetId="3" r:id="R1ad5661506b24d5c"/>
    <x:sheet xmlns:r="http://schemas.openxmlformats.org/officeDocument/2006/relationships" name="Resumo" sheetId="4" r:id="R2176a5f9c8b94f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087F8C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  <x:dxfs count="1">
    <x:dxf>
      <x:font>
        <x:color rgb="FFB91C1C"/>
      </x:font>
      <x:fill>
        <x:patternFill patternType="solid">
          <x:bgColor rgb="FFFDE8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a9267681b4fc1" /><Relationship Type="http://schemas.openxmlformats.org/officeDocument/2006/relationships/theme" Target="/xl/theme/theme1.xml" Id="R014a02b471eb48a9" /><Relationship Type="http://schemas.openxmlformats.org/officeDocument/2006/relationships/sharedStrings" Target="/xl/sharedStrings.xml" Id="R07833581334e45a2" /><Relationship Type="http://schemas.openxmlformats.org/officeDocument/2006/relationships/worksheet" Target="/xl/worksheets/sheet1.xml" Id="R54ad6dd856494814" /><Relationship Type="http://schemas.openxmlformats.org/officeDocument/2006/relationships/worksheet" Target="/xl/worksheets/sheet2.xml" Id="R9656b817afcd4f8e" /><Relationship Type="http://schemas.openxmlformats.org/officeDocument/2006/relationships/worksheet" Target="/xl/worksheets/sheet3.xml" Id="R1ad5661506b24d5c" /><Relationship Type="http://schemas.openxmlformats.org/officeDocument/2006/relationships/worksheet" Target="/xl/worksheets/sheet4.xml" Id="R2176a5f9c8b94f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0" hidden="0" customWidth="1"/>
  </x:cols>
  <x:sheetData>
    <x:row r="1" ht="36" customHeight="1">
      <x:c r="A1" s="3" t="str">
        <x:v>PULSO FREE  |  STOCK</x:v>
      </x:c>
      <x:c r="B1" s="3"/>
      <x:c r="C1" s="3"/>
      <x:c r="D1" s="3"/>
      <x:c r="E1" s="3"/>
      <x:c r="F1" s="3"/>
      <x:c r="G1" s="3"/>
      <x:c r="H1" s="3"/>
    </x:row>
    <x:row r="3">
      <x:c r="A3" t="str">
        <x:v>1. Na folha Produtos, adicione produtos, unidades, stock inicial, stock mínimo e custo.</x:v>
      </x:c>
    </x:row>
    <x:row r="4">
      <x:c r="A4" t="str">
        <x:v>2. Registe entradas e saídas na folha Movimentos usando o ID do produto.</x:v>
      </x:c>
    </x:row>
    <x:row r="5">
      <x:c r="A5" t="str">
        <x:v>3. Entradas, saídas, stock atual, alerta e valor de stock são calculados por fórmula.</x:v>
      </x:c>
    </x:row>
    <x:row r="6">
      <x:c r="A6" t="str">
        <x:v>4. Não altere os IDs dos produtos depois de registar movimentos.</x:v>
      </x:c>
    </x:row>
    <x:row r="7">
      <x:c r="A7" t="str">
        <x:v>5. Registos e actualizações são manuais; não existe sincronização online.</x:v>
      </x:c>
    </x:row>
    <x:row r="8">
      <x:c r="A8" t="str">
        <x:v>6. Guarde cópias periódicas do ficheiro.</x:v>
      </x:c>
    </x:row>
    <x:row r="9">
      <x:c r="A9" t="str">
        <x:v>7. Ferramenta operacional e não um sistema de contabilidade certificado.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8" hidden="0" customWidth="1"/>
    <x:col min="3" max="3" width="1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6" customHeight="1">
      <x:c r="A1" s="3" t="str">
        <x:v>PULSO FREE  |  PRODUTOS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5" ht="27" customHeight="1">
      <x:c r="A5" s="7" t="str">
        <x:v>ID</x:v>
      </x:c>
      <x:c r="B5" s="7" t="str">
        <x:v>Produto</x:v>
      </x:c>
      <x:c r="C5" s="7" t="str">
        <x:v>Unidade</x:v>
      </x:c>
      <x:c r="D5" s="7" t="str">
        <x:v>Stock inicial</x:v>
      </x:c>
      <x:c r="E5" s="7" t="str">
        <x:v>Entradas</x:v>
      </x:c>
      <x:c r="F5" s="7" t="str">
        <x:v>Saídas</x:v>
      </x:c>
      <x:c r="G5" s="7" t="str">
        <x:v>Stock atual</x:v>
      </x:c>
      <x:c r="H5" s="7" t="str">
        <x:v>Stock mínimo</x:v>
      </x:c>
      <x:c r="I5" s="7" t="str">
        <x:v>Alerta</x:v>
      </x:c>
      <x:c r="J5" s="7" t="str">
        <x:v>Custo unit. (€)</x:v>
      </x:c>
      <x:c r="K5" s="7" t="str">
        <x:v>Valor stock (€)</x:v>
      </x:c>
    </x:row>
    <x:row r="6">
      <x:c r="A6" t="str">
        <x:v>P001</x:v>
      </x:c>
      <x:c r="B6" t="str">
        <x:v>Café</x:v>
      </x:c>
      <x:c r="C6" t="str">
        <x:v>kg</x:v>
      </x:c>
      <x:c r="D6" t="n">
        <x:v>10</x:v>
      </x:c>
      <x:c r="E6" t="n">
        <x:f>IF(B6="","",SUMIFS(Movimentos!$E$6:$E$205,Movimentos!$B$6:$B$205,A6,Movimentos!$D$6:$D$205,"Entrada"))</x:f>
        <x:v>5</x:v>
      </x:c>
      <x:c r="F6" t="n">
        <x:f>IF(B6="","",SUMIFS(Movimentos!$E$6:$E$205,Movimentos!$B$6:$B$205,A6,Movimentos!$D$6:$D$205,"Saída"))</x:f>
        <x:v>3</x:v>
      </x:c>
      <x:c r="G6" t="n">
        <x:f>IF(B6="","",D6+E6-F6)</x:f>
        <x:v>12</x:v>
      </x:c>
      <x:c r="H6" t="n">
        <x:v>3</x:v>
      </x:c>
      <x:c r="I6" t="str">
        <x:f>IF(B6="","",IF(G6&lt;H6,"REPÔR","OK"))</x:f>
        <x:v>OK</x:v>
      </x:c>
      <x:c r="J6" s="10" t="n">
        <x:v>12.5</x:v>
      </x:c>
      <x:c r="K6" s="10" t="n">
        <x:f>IF(B6="","",G6*J6)</x:f>
        <x:v>150</x:v>
      </x:c>
    </x:row>
    <x:row r="7">
      <x:c r="A7" t="str">
        <x:v>P002</x:v>
      </x:c>
      <x:c r="B7" t="str">
        <x:v>Leite</x:v>
      </x:c>
      <x:c r="C7" t="str">
        <x:v>L</x:v>
      </x:c>
      <x:c r="D7" t="n">
        <x:v>25</x:v>
      </x:c>
      <x:c r="E7" t="n">
        <x:f>IF(B7="","",SUMIFS(Movimentos!$E$6:$E$205,Movimentos!$B$6:$B$205,A7,Movimentos!$D$6:$D$205,"Entrada"))</x:f>
        <x:v>0</x:v>
      </x:c>
      <x:c r="F7" t="n">
        <x:f>IF(B7="","",SUMIFS(Movimentos!$E$6:$E$205,Movimentos!$B$6:$B$205,A7,Movimentos!$D$6:$D$205,"Saída"))</x:f>
        <x:v>10</x:v>
      </x:c>
      <x:c r="G7" t="n">
        <x:f>IF(B7="","",D7+E7-F7)</x:f>
        <x:v>15</x:v>
      </x:c>
      <x:c r="H7" t="n">
        <x:v>8</x:v>
      </x:c>
      <x:c r="I7" t="str">
        <x:f>IF(B7="","",IF(G7&lt;H7,"REPÔR","OK"))</x:f>
        <x:v>OK</x:v>
      </x:c>
      <x:c r="J7" s="10" t="n">
        <x:v>1.2</x:v>
      </x:c>
      <x:c r="K7" s="10" t="n">
        <x:f>IF(B7="","",G7*J7)</x:f>
        <x:v>18</x:v>
      </x:c>
    </x:row>
    <x:row r="8">
      <x:c r="A8" t="str">
        <x:v>P003</x:v>
      </x:c>
      <x:c r="B8" t="str">
        <x:v>Copos</x:v>
      </x:c>
      <x:c r="C8" t="str">
        <x:v>un</x:v>
      </x:c>
      <x:c r="D8" t="n">
        <x:v>150</x:v>
      </x:c>
      <x:c r="E8" t="n">
        <x:f>IF(B8="","",SUMIFS(Movimentos!$E$6:$E$205,Movimentos!$B$6:$B$205,A8,Movimentos!$D$6:$D$205,"Entrada"))</x:f>
        <x:v>0</x:v>
      </x:c>
      <x:c r="F8" t="n">
        <x:f>IF(B8="","",SUMIFS(Movimentos!$E$6:$E$205,Movimentos!$B$6:$B$205,A8,Movimentos!$D$6:$D$205,"Saída"))</x:f>
        <x:v>25</x:v>
      </x:c>
      <x:c r="G8" t="n">
        <x:f>IF(B8="","",D8+E8-F8)</x:f>
        <x:v>125</x:v>
      </x:c>
      <x:c r="H8" t="n">
        <x:v>40</x:v>
      </x:c>
      <x:c r="I8" t="str">
        <x:f>IF(B8="","",IF(G8&lt;H8,"REPÔR","OK"))</x:f>
        <x:v>OK</x:v>
      </x:c>
      <x:c r="J8" s="10" t="n">
        <x:v>0.07</x:v>
      </x:c>
      <x:c r="K8" s="10" t="n">
        <x:f>IF(B8="","",G8*J8)</x:f>
        <x:v>8.75</x:v>
      </x:c>
    </x:row>
    <x:row r="9">
      <x:c r="A9" t="str">
        <x:v>P004</x:v>
      </x:c>
      <x:c r="B9" t="str"/>
      <x:c r="C9" t="str">
        <x:v>un</x:v>
      </x:c>
      <x:c r="D9" t="n">
        <x:v>0</x:v>
      </x:c>
      <x:c r="E9" t="str">
        <x:f>IF(B9="","",SUMIFS(Movimentos!$E$6:$E$205,Movimentos!$B$6:$B$205,A9,Movimentos!$D$6:$D$205,"Entrada"))</x:f>
      </x:c>
      <x:c r="F9" t="str">
        <x:f>IF(B9="","",SUMIFS(Movimentos!$E$6:$E$205,Movimentos!$B$6:$B$205,A9,Movimentos!$D$6:$D$205,"Saída"))</x:f>
      </x:c>
      <x:c r="G9" t="str">
        <x:f>IF(B9="","",D9+E9-F9)</x:f>
      </x:c>
      <x:c r="H9" t="n">
        <x:v>0</x:v>
      </x:c>
      <x:c r="I9" t="str">
        <x:f>IF(B9="","",IF(G9&lt;H9,"REPÔR","OK"))</x:f>
      </x:c>
      <x:c r="J9" s="10" t="n">
        <x:v>0</x:v>
      </x:c>
      <x:c r="K9" s="10" t="str">
        <x:f>IF(B9="","",G9*J9)</x:f>
      </x:c>
    </x:row>
    <x:row r="10">
      <x:c r="A10" t="str">
        <x:v>P005</x:v>
      </x:c>
      <x:c r="B10" t="str"/>
      <x:c r="C10" t="str">
        <x:v>un</x:v>
      </x:c>
      <x:c r="D10" t="n">
        <x:v>0</x:v>
      </x:c>
      <x:c r="E10" t="str">
        <x:f>IF(B10="","",SUMIFS(Movimentos!$E$6:$E$205,Movimentos!$B$6:$B$205,A10,Movimentos!$D$6:$D$205,"Entrada"))</x:f>
      </x:c>
      <x:c r="F10" t="str">
        <x:f>IF(B10="","",SUMIFS(Movimentos!$E$6:$E$205,Movimentos!$B$6:$B$205,A10,Movimentos!$D$6:$D$205,"Saída"))</x:f>
      </x:c>
      <x:c r="G10" t="str">
        <x:f>IF(B10="","",D10+E10-F10)</x:f>
      </x:c>
      <x:c r="H10" t="n">
        <x:v>0</x:v>
      </x:c>
      <x:c r="I10" t="str">
        <x:f>IF(B10="","",IF(G10&lt;H10,"REPÔR","OK"))</x:f>
      </x:c>
      <x:c r="J10" s="10" t="n">
        <x:v>0</x:v>
      </x:c>
      <x:c r="K10" s="10" t="str">
        <x:f>IF(B10="","",G10*J10)</x:f>
      </x:c>
    </x:row>
    <x:row r="11">
      <x:c r="A11" t="str">
        <x:v>P006</x:v>
      </x:c>
      <x:c r="B11" t="str"/>
      <x:c r="C11" t="str">
        <x:v>un</x:v>
      </x:c>
      <x:c r="D11" t="n">
        <x:v>0</x:v>
      </x:c>
      <x:c r="E11" t="str">
        <x:f>IF(B11="","",SUMIFS(Movimentos!$E$6:$E$205,Movimentos!$B$6:$B$205,A11,Movimentos!$D$6:$D$205,"Entrada"))</x:f>
      </x:c>
      <x:c r="F11" t="str">
        <x:f>IF(B11="","",SUMIFS(Movimentos!$E$6:$E$205,Movimentos!$B$6:$B$205,A11,Movimentos!$D$6:$D$205,"Saída"))</x:f>
      </x:c>
      <x:c r="G11" t="str">
        <x:f>IF(B11="","",D11+E11-F11)</x:f>
      </x:c>
      <x:c r="H11" t="n">
        <x:v>0</x:v>
      </x:c>
      <x:c r="I11" t="str">
        <x:f>IF(B11="","",IF(G11&lt;H11,"REPÔR","OK"))</x:f>
      </x:c>
      <x:c r="J11" s="10" t="n">
        <x:v>0</x:v>
      </x:c>
      <x:c r="K11" s="10" t="str">
        <x:f>IF(B11="","",G11*J11)</x:f>
      </x:c>
    </x:row>
    <x:row r="12">
      <x:c r="A12" t="str">
        <x:v>P007</x:v>
      </x:c>
      <x:c r="B12" t="str"/>
      <x:c r="C12" t="str">
        <x:v>un</x:v>
      </x:c>
      <x:c r="D12" t="n">
        <x:v>0</x:v>
      </x:c>
      <x:c r="E12" t="str">
        <x:f>IF(B12="","",SUMIFS(Movimentos!$E$6:$E$205,Movimentos!$B$6:$B$205,A12,Movimentos!$D$6:$D$205,"Entrada"))</x:f>
      </x:c>
      <x:c r="F12" t="str">
        <x:f>IF(B12="","",SUMIFS(Movimentos!$E$6:$E$205,Movimentos!$B$6:$B$205,A12,Movimentos!$D$6:$D$205,"Saída"))</x:f>
      </x:c>
      <x:c r="G12" t="str">
        <x:f>IF(B12="","",D12+E12-F12)</x:f>
      </x:c>
      <x:c r="H12" t="n">
        <x:v>0</x:v>
      </x:c>
      <x:c r="I12" t="str">
        <x:f>IF(B12="","",IF(G12&lt;H12,"REPÔR","OK"))</x:f>
      </x:c>
      <x:c r="J12" s="10" t="n">
        <x:v>0</x:v>
      </x:c>
      <x:c r="K12" s="10" t="str">
        <x:f>IF(B12="","",G12*J12)</x:f>
      </x:c>
    </x:row>
    <x:row r="13">
      <x:c r="A13" t="str">
        <x:v>P008</x:v>
      </x:c>
      <x:c r="B13" t="str"/>
      <x:c r="C13" t="str">
        <x:v>un</x:v>
      </x:c>
      <x:c r="D13" t="n">
        <x:v>0</x:v>
      </x:c>
      <x:c r="E13" t="str">
        <x:f>IF(B13="","",SUMIFS(Movimentos!$E$6:$E$205,Movimentos!$B$6:$B$205,A13,Movimentos!$D$6:$D$205,"Entrada"))</x:f>
      </x:c>
      <x:c r="F13" t="str">
        <x:f>IF(B13="","",SUMIFS(Movimentos!$E$6:$E$205,Movimentos!$B$6:$B$205,A13,Movimentos!$D$6:$D$205,"Saída"))</x:f>
      </x:c>
      <x:c r="G13" t="str">
        <x:f>IF(B13="","",D13+E13-F13)</x:f>
      </x:c>
      <x:c r="H13" t="n">
        <x:v>0</x:v>
      </x:c>
      <x:c r="I13" t="str">
        <x:f>IF(B13="","",IF(G13&lt;H13,"REPÔR","OK"))</x:f>
      </x:c>
      <x:c r="J13" s="10" t="n">
        <x:v>0</x:v>
      </x:c>
      <x:c r="K13" s="10" t="str">
        <x:f>IF(B13="","",G13*J13)</x:f>
      </x:c>
    </x:row>
    <x:row r="14">
      <x:c r="A14" t="str">
        <x:v>P009</x:v>
      </x:c>
      <x:c r="B14" t="str"/>
      <x:c r="C14" t="str">
        <x:v>un</x:v>
      </x:c>
      <x:c r="D14" t="n">
        <x:v>0</x:v>
      </x:c>
      <x:c r="E14" t="str">
        <x:f>IF(B14="","",SUMIFS(Movimentos!$E$6:$E$205,Movimentos!$B$6:$B$205,A14,Movimentos!$D$6:$D$205,"Entrada"))</x:f>
      </x:c>
      <x:c r="F14" t="str">
        <x:f>IF(B14="","",SUMIFS(Movimentos!$E$6:$E$205,Movimentos!$B$6:$B$205,A14,Movimentos!$D$6:$D$205,"Saída"))</x:f>
      </x:c>
      <x:c r="G14" t="str">
        <x:f>IF(B14="","",D14+E14-F14)</x:f>
      </x:c>
      <x:c r="H14" t="n">
        <x:v>0</x:v>
      </x:c>
      <x:c r="I14" t="str">
        <x:f>IF(B14="","",IF(G14&lt;H14,"REPÔR","OK"))</x:f>
      </x:c>
      <x:c r="J14" s="10" t="n">
        <x:v>0</x:v>
      </x:c>
      <x:c r="K14" s="10" t="str">
        <x:f>IF(B14="","",G14*J14)</x:f>
      </x:c>
    </x:row>
    <x:row r="15">
      <x:c r="A15" t="str">
        <x:v>P010</x:v>
      </x:c>
      <x:c r="B15" t="str"/>
      <x:c r="C15" t="str">
        <x:v>un</x:v>
      </x:c>
      <x:c r="D15" t="n">
        <x:v>0</x:v>
      </x:c>
      <x:c r="E15" t="str">
        <x:f>IF(B15="","",SUMIFS(Movimentos!$E$6:$E$205,Movimentos!$B$6:$B$205,A15,Movimentos!$D$6:$D$205,"Entrada"))</x:f>
      </x:c>
      <x:c r="F15" t="str">
        <x:f>IF(B15="","",SUMIFS(Movimentos!$E$6:$E$205,Movimentos!$B$6:$B$205,A15,Movimentos!$D$6:$D$205,"Saída"))</x:f>
      </x:c>
      <x:c r="G15" t="str">
        <x:f>IF(B15="","",D15+E15-F15)</x:f>
      </x:c>
      <x:c r="H15" t="n">
        <x:v>0</x:v>
      </x:c>
      <x:c r="I15" t="str">
        <x:f>IF(B15="","",IF(G15&lt;H15,"REPÔR","OK"))</x:f>
      </x:c>
      <x:c r="J15" s="10" t="n">
        <x:v>0</x:v>
      </x:c>
      <x:c r="K15" s="10" t="str">
        <x:f>IF(B15="","",G15*J15)</x:f>
      </x:c>
    </x:row>
    <x:row r="16">
      <x:c r="A16" t="str">
        <x:v>P011</x:v>
      </x:c>
      <x:c r="B16" t="str"/>
      <x:c r="C16" t="str">
        <x:v>un</x:v>
      </x:c>
      <x:c r="D16" t="n">
        <x:v>0</x:v>
      </x:c>
      <x:c r="E16" t="str">
        <x:f>IF(B16="","",SUMIFS(Movimentos!$E$6:$E$205,Movimentos!$B$6:$B$205,A16,Movimentos!$D$6:$D$205,"Entrada"))</x:f>
      </x:c>
      <x:c r="F16" t="str">
        <x:f>IF(B16="","",SUMIFS(Movimentos!$E$6:$E$205,Movimentos!$B$6:$B$205,A16,Movimentos!$D$6:$D$205,"Saída"))</x:f>
      </x:c>
      <x:c r="G16" t="str">
        <x:f>IF(B16="","",D16+E16-F16)</x:f>
      </x:c>
      <x:c r="H16" t="n">
        <x:v>0</x:v>
      </x:c>
      <x:c r="I16" t="str">
        <x:f>IF(B16="","",IF(G16&lt;H16,"REPÔR","OK"))</x:f>
      </x:c>
      <x:c r="J16" s="10" t="n">
        <x:v>0</x:v>
      </x:c>
      <x:c r="K16" s="10" t="str">
        <x:f>IF(B16="","",G16*J16)</x:f>
      </x:c>
    </x:row>
    <x:row r="17">
      <x:c r="A17" t="str">
        <x:v>P012</x:v>
      </x:c>
      <x:c r="B17" t="str"/>
      <x:c r="C17" t="str">
        <x:v>un</x:v>
      </x:c>
      <x:c r="D17" t="n">
        <x:v>0</x:v>
      </x:c>
      <x:c r="E17" t="str">
        <x:f>IF(B17="","",SUMIFS(Movimentos!$E$6:$E$205,Movimentos!$B$6:$B$205,A17,Movimentos!$D$6:$D$205,"Entrada"))</x:f>
      </x:c>
      <x:c r="F17" t="str">
        <x:f>IF(B17="","",SUMIFS(Movimentos!$E$6:$E$205,Movimentos!$B$6:$B$205,A17,Movimentos!$D$6:$D$205,"Saída"))</x:f>
      </x:c>
      <x:c r="G17" t="str">
        <x:f>IF(B17="","",D17+E17-F17)</x:f>
      </x:c>
      <x:c r="H17" t="n">
        <x:v>0</x:v>
      </x:c>
      <x:c r="I17" t="str">
        <x:f>IF(B17="","",IF(G17&lt;H17,"REPÔR","OK"))</x:f>
      </x:c>
      <x:c r="J17" s="10" t="n">
        <x:v>0</x:v>
      </x:c>
      <x:c r="K17" s="10" t="str">
        <x:f>IF(B17="","",G17*J17)</x:f>
      </x:c>
    </x:row>
    <x:row r="18">
      <x:c r="A18" t="str">
        <x:v>P013</x:v>
      </x:c>
      <x:c r="B18" t="str"/>
      <x:c r="C18" t="str">
        <x:v>un</x:v>
      </x:c>
      <x:c r="D18" t="n">
        <x:v>0</x:v>
      </x:c>
      <x:c r="E18" t="str">
        <x:f>IF(B18="","",SUMIFS(Movimentos!$E$6:$E$205,Movimentos!$B$6:$B$205,A18,Movimentos!$D$6:$D$205,"Entrada"))</x:f>
      </x:c>
      <x:c r="F18" t="str">
        <x:f>IF(B18="","",SUMIFS(Movimentos!$E$6:$E$205,Movimentos!$B$6:$B$205,A18,Movimentos!$D$6:$D$205,"Saída"))</x:f>
      </x:c>
      <x:c r="G18" t="str">
        <x:f>IF(B18="","",D18+E18-F18)</x:f>
      </x:c>
      <x:c r="H18" t="n">
        <x:v>0</x:v>
      </x:c>
      <x:c r="I18" t="str">
        <x:f>IF(B18="","",IF(G18&lt;H18,"REPÔR","OK"))</x:f>
      </x:c>
      <x:c r="J18" s="10" t="n">
        <x:v>0</x:v>
      </x:c>
      <x:c r="K18" s="10" t="str">
        <x:f>IF(B18="","",G18*J18)</x:f>
      </x:c>
    </x:row>
    <x:row r="19">
      <x:c r="A19" t="str">
        <x:v>P014</x:v>
      </x:c>
      <x:c r="B19" t="str"/>
      <x:c r="C19" t="str">
        <x:v>un</x:v>
      </x:c>
      <x:c r="D19" t="n">
        <x:v>0</x:v>
      </x:c>
      <x:c r="E19" t="str">
        <x:f>IF(B19="","",SUMIFS(Movimentos!$E$6:$E$205,Movimentos!$B$6:$B$205,A19,Movimentos!$D$6:$D$205,"Entrada"))</x:f>
      </x:c>
      <x:c r="F19" t="str">
        <x:f>IF(B19="","",SUMIFS(Movimentos!$E$6:$E$205,Movimentos!$B$6:$B$205,A19,Movimentos!$D$6:$D$205,"Saída"))</x:f>
      </x:c>
      <x:c r="G19" t="str">
        <x:f>IF(B19="","",D19+E19-F19)</x:f>
      </x:c>
      <x:c r="H19" t="n">
        <x:v>0</x:v>
      </x:c>
      <x:c r="I19" t="str">
        <x:f>IF(B19="","",IF(G19&lt;H19,"REPÔR","OK"))</x:f>
      </x:c>
      <x:c r="J19" s="10" t="n">
        <x:v>0</x:v>
      </x:c>
      <x:c r="K19" s="10" t="str">
        <x:f>IF(B19="","",G19*J19)</x:f>
      </x:c>
    </x:row>
    <x:row r="20">
      <x:c r="A20" t="str">
        <x:v>P015</x:v>
      </x:c>
      <x:c r="B20" t="str"/>
      <x:c r="C20" t="str">
        <x:v>un</x:v>
      </x:c>
      <x:c r="D20" t="n">
        <x:v>0</x:v>
      </x:c>
      <x:c r="E20" t="str">
        <x:f>IF(B20="","",SUMIFS(Movimentos!$E$6:$E$205,Movimentos!$B$6:$B$205,A20,Movimentos!$D$6:$D$205,"Entrada"))</x:f>
      </x:c>
      <x:c r="F20" t="str">
        <x:f>IF(B20="","",SUMIFS(Movimentos!$E$6:$E$205,Movimentos!$B$6:$B$205,A20,Movimentos!$D$6:$D$205,"Saída"))</x:f>
      </x:c>
      <x:c r="G20" t="str">
        <x:f>IF(B20="","",D20+E20-F20)</x:f>
      </x:c>
      <x:c r="H20" t="n">
        <x:v>0</x:v>
      </x:c>
      <x:c r="I20" t="str">
        <x:f>IF(B20="","",IF(G20&lt;H20,"REPÔR","OK"))</x:f>
      </x:c>
      <x:c r="J20" s="10" t="n">
        <x:v>0</x:v>
      </x:c>
      <x:c r="K20" s="10" t="str">
        <x:f>IF(B20="","",G20*J20)</x:f>
      </x:c>
    </x:row>
    <x:row r="21">
      <x:c r="A21" t="str">
        <x:v>P016</x:v>
      </x:c>
      <x:c r="B21" t="str"/>
      <x:c r="C21" t="str">
        <x:v>un</x:v>
      </x:c>
      <x:c r="D21" t="n">
        <x:v>0</x:v>
      </x:c>
      <x:c r="E21" t="str">
        <x:f>IF(B21="","",SUMIFS(Movimentos!$E$6:$E$205,Movimentos!$B$6:$B$205,A21,Movimentos!$D$6:$D$205,"Entrada"))</x:f>
      </x:c>
      <x:c r="F21" t="str">
        <x:f>IF(B21="","",SUMIFS(Movimentos!$E$6:$E$205,Movimentos!$B$6:$B$205,A21,Movimentos!$D$6:$D$205,"Saída"))</x:f>
      </x:c>
      <x:c r="G21" t="str">
        <x:f>IF(B21="","",D21+E21-F21)</x:f>
      </x:c>
      <x:c r="H21" t="n">
        <x:v>0</x:v>
      </x:c>
      <x:c r="I21" t="str">
        <x:f>IF(B21="","",IF(G21&lt;H21,"REPÔR","OK"))</x:f>
      </x:c>
      <x:c r="J21" s="10" t="n">
        <x:v>0</x:v>
      </x:c>
      <x:c r="K21" s="10" t="str">
        <x:f>IF(B21="","",G21*J21)</x:f>
      </x:c>
    </x:row>
    <x:row r="22">
      <x:c r="A22" t="str">
        <x:v>P017</x:v>
      </x:c>
      <x:c r="B22" t="str"/>
      <x:c r="C22" t="str">
        <x:v>un</x:v>
      </x:c>
      <x:c r="D22" t="n">
        <x:v>0</x:v>
      </x:c>
      <x:c r="E22" t="str">
        <x:f>IF(B22="","",SUMIFS(Movimentos!$E$6:$E$205,Movimentos!$B$6:$B$205,A22,Movimentos!$D$6:$D$205,"Entrada"))</x:f>
      </x:c>
      <x:c r="F22" t="str">
        <x:f>IF(B22="","",SUMIFS(Movimentos!$E$6:$E$205,Movimentos!$B$6:$B$205,A22,Movimentos!$D$6:$D$205,"Saída"))</x:f>
      </x:c>
      <x:c r="G22" t="str">
        <x:f>IF(B22="","",D22+E22-F22)</x:f>
      </x:c>
      <x:c r="H22" t="n">
        <x:v>0</x:v>
      </x:c>
      <x:c r="I22" t="str">
        <x:f>IF(B22="","",IF(G22&lt;H22,"REPÔR","OK"))</x:f>
      </x:c>
      <x:c r="J22" s="10" t="n">
        <x:v>0</x:v>
      </x:c>
      <x:c r="K22" s="10" t="str">
        <x:f>IF(B22="","",G22*J22)</x:f>
      </x:c>
    </x:row>
    <x:row r="23">
      <x:c r="A23" t="str">
        <x:v>P018</x:v>
      </x:c>
      <x:c r="B23" t="str"/>
      <x:c r="C23" t="str">
        <x:v>un</x:v>
      </x:c>
      <x:c r="D23" t="n">
        <x:v>0</x:v>
      </x:c>
      <x:c r="E23" t="str">
        <x:f>IF(B23="","",SUMIFS(Movimentos!$E$6:$E$205,Movimentos!$B$6:$B$205,A23,Movimentos!$D$6:$D$205,"Entrada"))</x:f>
      </x:c>
      <x:c r="F23" t="str">
        <x:f>IF(B23="","",SUMIFS(Movimentos!$E$6:$E$205,Movimentos!$B$6:$B$205,A23,Movimentos!$D$6:$D$205,"Saída"))</x:f>
      </x:c>
      <x:c r="G23" t="str">
        <x:f>IF(B23="","",D23+E23-F23)</x:f>
      </x:c>
      <x:c r="H23" t="n">
        <x:v>0</x:v>
      </x:c>
      <x:c r="I23" t="str">
        <x:f>IF(B23="","",IF(G23&lt;H23,"REPÔR","OK"))</x:f>
      </x:c>
      <x:c r="J23" s="10" t="n">
        <x:v>0</x:v>
      </x:c>
      <x:c r="K23" s="10" t="str">
        <x:f>IF(B23="","",G23*J23)</x:f>
      </x:c>
    </x:row>
    <x:row r="24">
      <x:c r="A24" t="str">
        <x:v>P019</x:v>
      </x:c>
      <x:c r="B24" t="str"/>
      <x:c r="C24" t="str">
        <x:v>un</x:v>
      </x:c>
      <x:c r="D24" t="n">
        <x:v>0</x:v>
      </x:c>
      <x:c r="E24" t="str">
        <x:f>IF(B24="","",SUMIFS(Movimentos!$E$6:$E$205,Movimentos!$B$6:$B$205,A24,Movimentos!$D$6:$D$205,"Entrada"))</x:f>
      </x:c>
      <x:c r="F24" t="str">
        <x:f>IF(B24="","",SUMIFS(Movimentos!$E$6:$E$205,Movimentos!$B$6:$B$205,A24,Movimentos!$D$6:$D$205,"Saída"))</x:f>
      </x:c>
      <x:c r="G24" t="str">
        <x:f>IF(B24="","",D24+E24-F24)</x:f>
      </x:c>
      <x:c r="H24" t="n">
        <x:v>0</x:v>
      </x:c>
      <x:c r="I24" t="str">
        <x:f>IF(B24="","",IF(G24&lt;H24,"REPÔR","OK"))</x:f>
      </x:c>
      <x:c r="J24" s="10" t="n">
        <x:v>0</x:v>
      </x:c>
      <x:c r="K24" s="10" t="str">
        <x:f>IF(B24="","",G24*J24)</x:f>
      </x:c>
    </x:row>
    <x:row r="25">
      <x:c r="A25" t="str">
        <x:v>P020</x:v>
      </x:c>
      <x:c r="B25" t="str"/>
      <x:c r="C25" t="str">
        <x:v>un</x:v>
      </x:c>
      <x:c r="D25" t="n">
        <x:v>0</x:v>
      </x:c>
      <x:c r="E25" t="str">
        <x:f>IF(B25="","",SUMIFS(Movimentos!$E$6:$E$205,Movimentos!$B$6:$B$205,A25,Movimentos!$D$6:$D$205,"Entrada"))</x:f>
      </x:c>
      <x:c r="F25" t="str">
        <x:f>IF(B25="","",SUMIFS(Movimentos!$E$6:$E$205,Movimentos!$B$6:$B$205,A25,Movimentos!$D$6:$D$205,"Saída"))</x:f>
      </x:c>
      <x:c r="G25" t="str">
        <x:f>IF(B25="","",D25+E25-F25)</x:f>
      </x:c>
      <x:c r="H25" t="n">
        <x:v>0</x:v>
      </x:c>
      <x:c r="I25" t="str">
        <x:f>IF(B25="","",IF(G25&lt;H25,"REPÔR","OK"))</x:f>
      </x:c>
      <x:c r="J25" s="10" t="n">
        <x:v>0</x:v>
      </x:c>
      <x:c r="K25" s="10" t="str">
        <x:f>IF(B25="","",G25*J25)</x:f>
      </x:c>
    </x:row>
    <x:row r="26">
      <x:c r="A26" t="str">
        <x:v>P021</x:v>
      </x:c>
      <x:c r="B26" t="str"/>
      <x:c r="C26" t="str">
        <x:v>un</x:v>
      </x:c>
      <x:c r="D26" t="n">
        <x:v>0</x:v>
      </x:c>
      <x:c r="E26" t="str">
        <x:f>IF(B26="","",SUMIFS(Movimentos!$E$6:$E$205,Movimentos!$B$6:$B$205,A26,Movimentos!$D$6:$D$205,"Entrada"))</x:f>
      </x:c>
      <x:c r="F26" t="str">
        <x:f>IF(B26="","",SUMIFS(Movimentos!$E$6:$E$205,Movimentos!$B$6:$B$205,A26,Movimentos!$D$6:$D$205,"Saída"))</x:f>
      </x:c>
      <x:c r="G26" t="str">
        <x:f>IF(B26="","",D26+E26-F26)</x:f>
      </x:c>
      <x:c r="H26" t="n">
        <x:v>0</x:v>
      </x:c>
      <x:c r="I26" t="str">
        <x:f>IF(B26="","",IF(G26&lt;H26,"REPÔR","OK"))</x:f>
      </x:c>
      <x:c r="J26" s="10" t="n">
        <x:v>0</x:v>
      </x:c>
      <x:c r="K26" s="10" t="str">
        <x:f>IF(B26="","",G26*J26)</x:f>
      </x:c>
    </x:row>
    <x:row r="27">
      <x:c r="A27" t="str">
        <x:v>P022</x:v>
      </x:c>
      <x:c r="B27" t="str"/>
      <x:c r="C27" t="str">
        <x:v>un</x:v>
      </x:c>
      <x:c r="D27" t="n">
        <x:v>0</x:v>
      </x:c>
      <x:c r="E27" t="str">
        <x:f>IF(B27="","",SUMIFS(Movimentos!$E$6:$E$205,Movimentos!$B$6:$B$205,A27,Movimentos!$D$6:$D$205,"Entrada"))</x:f>
      </x:c>
      <x:c r="F27" t="str">
        <x:f>IF(B27="","",SUMIFS(Movimentos!$E$6:$E$205,Movimentos!$B$6:$B$205,A27,Movimentos!$D$6:$D$205,"Saída"))</x:f>
      </x:c>
      <x:c r="G27" t="str">
        <x:f>IF(B27="","",D27+E27-F27)</x:f>
      </x:c>
      <x:c r="H27" t="n">
        <x:v>0</x:v>
      </x:c>
      <x:c r="I27" t="str">
        <x:f>IF(B27="","",IF(G27&lt;H27,"REPÔR","OK"))</x:f>
      </x:c>
      <x:c r="J27" s="10" t="n">
        <x:v>0</x:v>
      </x:c>
      <x:c r="K27" s="10" t="str">
        <x:f>IF(B27="","",G27*J27)</x:f>
      </x:c>
    </x:row>
    <x:row r="28">
      <x:c r="A28" t="str">
        <x:v>P023</x:v>
      </x:c>
      <x:c r="B28" t="str"/>
      <x:c r="C28" t="str">
        <x:v>un</x:v>
      </x:c>
      <x:c r="D28" t="n">
        <x:v>0</x:v>
      </x:c>
      <x:c r="E28" t="str">
        <x:f>IF(B28="","",SUMIFS(Movimentos!$E$6:$E$205,Movimentos!$B$6:$B$205,A28,Movimentos!$D$6:$D$205,"Entrada"))</x:f>
      </x:c>
      <x:c r="F28" t="str">
        <x:f>IF(B28="","",SUMIFS(Movimentos!$E$6:$E$205,Movimentos!$B$6:$B$205,A28,Movimentos!$D$6:$D$205,"Saída"))</x:f>
      </x:c>
      <x:c r="G28" t="str">
        <x:f>IF(B28="","",D28+E28-F28)</x:f>
      </x:c>
      <x:c r="H28" t="n">
        <x:v>0</x:v>
      </x:c>
      <x:c r="I28" t="str">
        <x:f>IF(B28="","",IF(G28&lt;H28,"REPÔR","OK"))</x:f>
      </x:c>
      <x:c r="J28" s="10" t="n">
        <x:v>0</x:v>
      </x:c>
      <x:c r="K28" s="10" t="str">
        <x:f>IF(B28="","",G28*J28)</x:f>
      </x:c>
    </x:row>
    <x:row r="29">
      <x:c r="A29" t="str">
        <x:v>P024</x:v>
      </x:c>
      <x:c r="B29" t="str"/>
      <x:c r="C29" t="str">
        <x:v>un</x:v>
      </x:c>
      <x:c r="D29" t="n">
        <x:v>0</x:v>
      </x:c>
      <x:c r="E29" t="str">
        <x:f>IF(B29="","",SUMIFS(Movimentos!$E$6:$E$205,Movimentos!$B$6:$B$205,A29,Movimentos!$D$6:$D$205,"Entrada"))</x:f>
      </x:c>
      <x:c r="F29" t="str">
        <x:f>IF(B29="","",SUMIFS(Movimentos!$E$6:$E$205,Movimentos!$B$6:$B$205,A29,Movimentos!$D$6:$D$205,"Saída"))</x:f>
      </x:c>
      <x:c r="G29" t="str">
        <x:f>IF(B29="","",D29+E29-F29)</x:f>
      </x:c>
      <x:c r="H29" t="n">
        <x:v>0</x:v>
      </x:c>
      <x:c r="I29" t="str">
        <x:f>IF(B29="","",IF(G29&lt;H29,"REPÔR","OK"))</x:f>
      </x:c>
      <x:c r="J29" s="10" t="n">
        <x:v>0</x:v>
      </x:c>
      <x:c r="K29" s="10" t="str">
        <x:f>IF(B29="","",G29*J29)</x:f>
      </x:c>
    </x:row>
    <x:row r="30">
      <x:c r="A30" t="str">
        <x:v>P025</x:v>
      </x:c>
      <x:c r="B30" t="str"/>
      <x:c r="C30" t="str">
        <x:v>un</x:v>
      </x:c>
      <x:c r="D30" t="n">
        <x:v>0</x:v>
      </x:c>
      <x:c r="E30" t="str">
        <x:f>IF(B30="","",SUMIFS(Movimentos!$E$6:$E$205,Movimentos!$B$6:$B$205,A30,Movimentos!$D$6:$D$205,"Entrada"))</x:f>
      </x:c>
      <x:c r="F30" t="str">
        <x:f>IF(B30="","",SUMIFS(Movimentos!$E$6:$E$205,Movimentos!$B$6:$B$205,A30,Movimentos!$D$6:$D$205,"Saída"))</x:f>
      </x:c>
      <x:c r="G30" t="str">
        <x:f>IF(B30="","",D30+E30-F30)</x:f>
      </x:c>
      <x:c r="H30" t="n">
        <x:v>0</x:v>
      </x:c>
      <x:c r="I30" t="str">
        <x:f>IF(B30="","",IF(G30&lt;H30,"REPÔR","OK"))</x:f>
      </x:c>
      <x:c r="J30" s="10" t="n">
        <x:v>0</x:v>
      </x:c>
      <x:c r="K30" s="10" t="str">
        <x:f>IF(B30="","",G30*J30)</x:f>
      </x:c>
    </x:row>
    <x:row r="31">
      <x:c r="A31" t="str">
        <x:v>P026</x:v>
      </x:c>
      <x:c r="B31" t="str"/>
      <x:c r="C31" t="str">
        <x:v>un</x:v>
      </x:c>
      <x:c r="D31" t="n">
        <x:v>0</x:v>
      </x:c>
      <x:c r="E31" t="str">
        <x:f>IF(B31="","",SUMIFS(Movimentos!$E$6:$E$205,Movimentos!$B$6:$B$205,A31,Movimentos!$D$6:$D$205,"Entrada"))</x:f>
      </x:c>
      <x:c r="F31" t="str">
        <x:f>IF(B31="","",SUMIFS(Movimentos!$E$6:$E$205,Movimentos!$B$6:$B$205,A31,Movimentos!$D$6:$D$205,"Saída"))</x:f>
      </x:c>
      <x:c r="G31" t="str">
        <x:f>IF(B31="","",D31+E31-F31)</x:f>
      </x:c>
      <x:c r="H31" t="n">
        <x:v>0</x:v>
      </x:c>
      <x:c r="I31" t="str">
        <x:f>IF(B31="","",IF(G31&lt;H31,"REPÔR","OK"))</x:f>
      </x:c>
      <x:c r="J31" s="10" t="n">
        <x:v>0</x:v>
      </x:c>
      <x:c r="K31" s="10" t="str">
        <x:f>IF(B31="","",G31*J31)</x:f>
      </x:c>
    </x:row>
    <x:row r="32">
      <x:c r="A32" t="str">
        <x:v>P027</x:v>
      </x:c>
      <x:c r="B32" t="str"/>
      <x:c r="C32" t="str">
        <x:v>un</x:v>
      </x:c>
      <x:c r="D32" t="n">
        <x:v>0</x:v>
      </x:c>
      <x:c r="E32" t="str">
        <x:f>IF(B32="","",SUMIFS(Movimentos!$E$6:$E$205,Movimentos!$B$6:$B$205,A32,Movimentos!$D$6:$D$205,"Entrada"))</x:f>
      </x:c>
      <x:c r="F32" t="str">
        <x:f>IF(B32="","",SUMIFS(Movimentos!$E$6:$E$205,Movimentos!$B$6:$B$205,A32,Movimentos!$D$6:$D$205,"Saída"))</x:f>
      </x:c>
      <x:c r="G32" t="str">
        <x:f>IF(B32="","",D32+E32-F32)</x:f>
      </x:c>
      <x:c r="H32" t="n">
        <x:v>0</x:v>
      </x:c>
      <x:c r="I32" t="str">
        <x:f>IF(B32="","",IF(G32&lt;H32,"REPÔR","OK"))</x:f>
      </x:c>
      <x:c r="J32" s="10" t="n">
        <x:v>0</x:v>
      </x:c>
      <x:c r="K32" s="10" t="str">
        <x:f>IF(B32="","",G32*J32)</x:f>
      </x:c>
    </x:row>
    <x:row r="33">
      <x:c r="A33" t="str">
        <x:v>P028</x:v>
      </x:c>
      <x:c r="B33" t="str"/>
      <x:c r="C33" t="str">
        <x:v>un</x:v>
      </x:c>
      <x:c r="D33" t="n">
        <x:v>0</x:v>
      </x:c>
      <x:c r="E33" t="str">
        <x:f>IF(B33="","",SUMIFS(Movimentos!$E$6:$E$205,Movimentos!$B$6:$B$205,A33,Movimentos!$D$6:$D$205,"Entrada"))</x:f>
      </x:c>
      <x:c r="F33" t="str">
        <x:f>IF(B33="","",SUMIFS(Movimentos!$E$6:$E$205,Movimentos!$B$6:$B$205,A33,Movimentos!$D$6:$D$205,"Saída"))</x:f>
      </x:c>
      <x:c r="G33" t="str">
        <x:f>IF(B33="","",D33+E33-F33)</x:f>
      </x:c>
      <x:c r="H33" t="n">
        <x:v>0</x:v>
      </x:c>
      <x:c r="I33" t="str">
        <x:f>IF(B33="","",IF(G33&lt;H33,"REPÔR","OK"))</x:f>
      </x:c>
      <x:c r="J33" s="10" t="n">
        <x:v>0</x:v>
      </x:c>
      <x:c r="K33" s="10" t="str">
        <x:f>IF(B33="","",G33*J33)</x:f>
      </x:c>
    </x:row>
    <x:row r="34">
      <x:c r="A34" t="str">
        <x:v>P029</x:v>
      </x:c>
      <x:c r="B34" t="str"/>
      <x:c r="C34" t="str">
        <x:v>un</x:v>
      </x:c>
      <x:c r="D34" t="n">
        <x:v>0</x:v>
      </x:c>
      <x:c r="E34" t="str">
        <x:f>IF(B34="","",SUMIFS(Movimentos!$E$6:$E$205,Movimentos!$B$6:$B$205,A34,Movimentos!$D$6:$D$205,"Entrada"))</x:f>
      </x:c>
      <x:c r="F34" t="str">
        <x:f>IF(B34="","",SUMIFS(Movimentos!$E$6:$E$205,Movimentos!$B$6:$B$205,A34,Movimentos!$D$6:$D$205,"Saída"))</x:f>
      </x:c>
      <x:c r="G34" t="str">
        <x:f>IF(B34="","",D34+E34-F34)</x:f>
      </x:c>
      <x:c r="H34" t="n">
        <x:v>0</x:v>
      </x:c>
      <x:c r="I34" t="str">
        <x:f>IF(B34="","",IF(G34&lt;H34,"REPÔR","OK"))</x:f>
      </x:c>
      <x:c r="J34" s="10" t="n">
        <x:v>0</x:v>
      </x:c>
      <x:c r="K34" s="10" t="str">
        <x:f>IF(B34="","",G34*J34)</x:f>
      </x:c>
    </x:row>
    <x:row r="35">
      <x:c r="A35" t="str">
        <x:v>P030</x:v>
      </x:c>
      <x:c r="B35" t="str"/>
      <x:c r="C35" t="str">
        <x:v>un</x:v>
      </x:c>
      <x:c r="D35" t="n">
        <x:v>0</x:v>
      </x:c>
      <x:c r="E35" t="str">
        <x:f>IF(B35="","",SUMIFS(Movimentos!$E$6:$E$205,Movimentos!$B$6:$B$205,A35,Movimentos!$D$6:$D$205,"Entrada"))</x:f>
      </x:c>
      <x:c r="F35" t="str">
        <x:f>IF(B35="","",SUMIFS(Movimentos!$E$6:$E$205,Movimentos!$B$6:$B$205,A35,Movimentos!$D$6:$D$205,"Saída"))</x:f>
      </x:c>
      <x:c r="G35" t="str">
        <x:f>IF(B35="","",D35+E35-F35)</x:f>
      </x:c>
      <x:c r="H35" t="n">
        <x:v>0</x:v>
      </x:c>
      <x:c r="I35" t="str">
        <x:f>IF(B35="","",IF(G35&lt;H35,"REPÔR","OK"))</x:f>
      </x:c>
      <x:c r="J35" s="10" t="n">
        <x:v>0</x:v>
      </x:c>
      <x:c r="K35" s="10" t="str">
        <x:f>IF(B35="","",G35*J35)</x:f>
      </x:c>
    </x:row>
    <x:row r="36">
      <x:c r="A36" t="str">
        <x:v>P031</x:v>
      </x:c>
      <x:c r="B36" t="str"/>
      <x:c r="C36" t="str">
        <x:v>un</x:v>
      </x:c>
      <x:c r="D36" t="n">
        <x:v>0</x:v>
      </x:c>
      <x:c r="E36" t="str">
        <x:f>IF(B36="","",SUMIFS(Movimentos!$E$6:$E$205,Movimentos!$B$6:$B$205,A36,Movimentos!$D$6:$D$205,"Entrada"))</x:f>
      </x:c>
      <x:c r="F36" t="str">
        <x:f>IF(B36="","",SUMIFS(Movimentos!$E$6:$E$205,Movimentos!$B$6:$B$205,A36,Movimentos!$D$6:$D$205,"Saída"))</x:f>
      </x:c>
      <x:c r="G36" t="str">
        <x:f>IF(B36="","",D36+E36-F36)</x:f>
      </x:c>
      <x:c r="H36" t="n">
        <x:v>0</x:v>
      </x:c>
      <x:c r="I36" t="str">
        <x:f>IF(B36="","",IF(G36&lt;H36,"REPÔR","OK"))</x:f>
      </x:c>
      <x:c r="J36" s="10" t="n">
        <x:v>0</x:v>
      </x:c>
      <x:c r="K36" s="10" t="str">
        <x:f>IF(B36="","",G36*J36)</x:f>
      </x:c>
    </x:row>
    <x:row r="37">
      <x:c r="A37" t="str">
        <x:v>P032</x:v>
      </x:c>
      <x:c r="B37" t="str"/>
      <x:c r="C37" t="str">
        <x:v>un</x:v>
      </x:c>
      <x:c r="D37" t="n">
        <x:v>0</x:v>
      </x:c>
      <x:c r="E37" t="str">
        <x:f>IF(B37="","",SUMIFS(Movimentos!$E$6:$E$205,Movimentos!$B$6:$B$205,A37,Movimentos!$D$6:$D$205,"Entrada"))</x:f>
      </x:c>
      <x:c r="F37" t="str">
        <x:f>IF(B37="","",SUMIFS(Movimentos!$E$6:$E$205,Movimentos!$B$6:$B$205,A37,Movimentos!$D$6:$D$205,"Saída"))</x:f>
      </x:c>
      <x:c r="G37" t="str">
        <x:f>IF(B37="","",D37+E37-F37)</x:f>
      </x:c>
      <x:c r="H37" t="n">
        <x:v>0</x:v>
      </x:c>
      <x:c r="I37" t="str">
        <x:f>IF(B37="","",IF(G37&lt;H37,"REPÔR","OK"))</x:f>
      </x:c>
      <x:c r="J37" s="10" t="n">
        <x:v>0</x:v>
      </x:c>
      <x:c r="K37" s="10" t="str">
        <x:f>IF(B37="","",G37*J37)</x:f>
      </x:c>
    </x:row>
    <x:row r="38">
      <x:c r="A38" t="str">
        <x:v>P033</x:v>
      </x:c>
      <x:c r="B38" t="str"/>
      <x:c r="C38" t="str">
        <x:v>un</x:v>
      </x:c>
      <x:c r="D38" t="n">
        <x:v>0</x:v>
      </x:c>
      <x:c r="E38" t="str">
        <x:f>IF(B38="","",SUMIFS(Movimentos!$E$6:$E$205,Movimentos!$B$6:$B$205,A38,Movimentos!$D$6:$D$205,"Entrada"))</x:f>
      </x:c>
      <x:c r="F38" t="str">
        <x:f>IF(B38="","",SUMIFS(Movimentos!$E$6:$E$205,Movimentos!$B$6:$B$205,A38,Movimentos!$D$6:$D$205,"Saída"))</x:f>
      </x:c>
      <x:c r="G38" t="str">
        <x:f>IF(B38="","",D38+E38-F38)</x:f>
      </x:c>
      <x:c r="H38" t="n">
        <x:v>0</x:v>
      </x:c>
      <x:c r="I38" t="str">
        <x:f>IF(B38="","",IF(G38&lt;H38,"REPÔR","OK"))</x:f>
      </x:c>
      <x:c r="J38" s="10" t="n">
        <x:v>0</x:v>
      </x:c>
      <x:c r="K38" s="10" t="str">
        <x:f>IF(B38="","",G38*J38)</x:f>
      </x:c>
    </x:row>
    <x:row r="39">
      <x:c r="A39" t="str">
        <x:v>P034</x:v>
      </x:c>
      <x:c r="B39" t="str"/>
      <x:c r="C39" t="str">
        <x:v>un</x:v>
      </x:c>
      <x:c r="D39" t="n">
        <x:v>0</x:v>
      </x:c>
      <x:c r="E39" t="str">
        <x:f>IF(B39="","",SUMIFS(Movimentos!$E$6:$E$205,Movimentos!$B$6:$B$205,A39,Movimentos!$D$6:$D$205,"Entrada"))</x:f>
      </x:c>
      <x:c r="F39" t="str">
        <x:f>IF(B39="","",SUMIFS(Movimentos!$E$6:$E$205,Movimentos!$B$6:$B$205,A39,Movimentos!$D$6:$D$205,"Saída"))</x:f>
      </x:c>
      <x:c r="G39" t="str">
        <x:f>IF(B39="","",D39+E39-F39)</x:f>
      </x:c>
      <x:c r="H39" t="n">
        <x:v>0</x:v>
      </x:c>
      <x:c r="I39" t="str">
        <x:f>IF(B39="","",IF(G39&lt;H39,"REPÔR","OK"))</x:f>
      </x:c>
      <x:c r="J39" s="10" t="n">
        <x:v>0</x:v>
      </x:c>
      <x:c r="K39" s="10" t="str">
        <x:f>IF(B39="","",G39*J39)</x:f>
      </x:c>
    </x:row>
    <x:row r="40">
      <x:c r="A40" t="str">
        <x:v>P035</x:v>
      </x:c>
      <x:c r="B40" t="str"/>
      <x:c r="C40" t="str">
        <x:v>un</x:v>
      </x:c>
      <x:c r="D40" t="n">
        <x:v>0</x:v>
      </x:c>
      <x:c r="E40" t="str">
        <x:f>IF(B40="","",SUMIFS(Movimentos!$E$6:$E$205,Movimentos!$B$6:$B$205,A40,Movimentos!$D$6:$D$205,"Entrada"))</x:f>
      </x:c>
      <x:c r="F40" t="str">
        <x:f>IF(B40="","",SUMIFS(Movimentos!$E$6:$E$205,Movimentos!$B$6:$B$205,A40,Movimentos!$D$6:$D$205,"Saída"))</x:f>
      </x:c>
      <x:c r="G40" t="str">
        <x:f>IF(B40="","",D40+E40-F40)</x:f>
      </x:c>
      <x:c r="H40" t="n">
        <x:v>0</x:v>
      </x:c>
      <x:c r="I40" t="str">
        <x:f>IF(B40="","",IF(G40&lt;H40,"REPÔR","OK"))</x:f>
      </x:c>
      <x:c r="J40" s="10" t="n">
        <x:v>0</x:v>
      </x:c>
      <x:c r="K40" s="10" t="str">
        <x:f>IF(B40="","",G40*J40)</x:f>
      </x:c>
    </x:row>
    <x:row r="41">
      <x:c r="A41" t="str">
        <x:v>P036</x:v>
      </x:c>
      <x:c r="B41" t="str"/>
      <x:c r="C41" t="str">
        <x:v>un</x:v>
      </x:c>
      <x:c r="D41" t="n">
        <x:v>0</x:v>
      </x:c>
      <x:c r="E41" t="str">
        <x:f>IF(B41="","",SUMIFS(Movimentos!$E$6:$E$205,Movimentos!$B$6:$B$205,A41,Movimentos!$D$6:$D$205,"Entrada"))</x:f>
      </x:c>
      <x:c r="F41" t="str">
        <x:f>IF(B41="","",SUMIFS(Movimentos!$E$6:$E$205,Movimentos!$B$6:$B$205,A41,Movimentos!$D$6:$D$205,"Saída"))</x:f>
      </x:c>
      <x:c r="G41" t="str">
        <x:f>IF(B41="","",D41+E41-F41)</x:f>
      </x:c>
      <x:c r="H41" t="n">
        <x:v>0</x:v>
      </x:c>
      <x:c r="I41" t="str">
        <x:f>IF(B41="","",IF(G41&lt;H41,"REPÔR","OK"))</x:f>
      </x:c>
      <x:c r="J41" s="10" t="n">
        <x:v>0</x:v>
      </x:c>
      <x:c r="K41" s="10" t="str">
        <x:f>IF(B41="","",G41*J41)</x:f>
      </x:c>
    </x:row>
    <x:row r="42">
      <x:c r="A42" t="str">
        <x:v>P037</x:v>
      </x:c>
      <x:c r="B42" t="str"/>
      <x:c r="C42" t="str">
        <x:v>un</x:v>
      </x:c>
      <x:c r="D42" t="n">
        <x:v>0</x:v>
      </x:c>
      <x:c r="E42" t="str">
        <x:f>IF(B42="","",SUMIFS(Movimentos!$E$6:$E$205,Movimentos!$B$6:$B$205,A42,Movimentos!$D$6:$D$205,"Entrada"))</x:f>
      </x:c>
      <x:c r="F42" t="str">
        <x:f>IF(B42="","",SUMIFS(Movimentos!$E$6:$E$205,Movimentos!$B$6:$B$205,A42,Movimentos!$D$6:$D$205,"Saída"))</x:f>
      </x:c>
      <x:c r="G42" t="str">
        <x:f>IF(B42="","",D42+E42-F42)</x:f>
      </x:c>
      <x:c r="H42" t="n">
        <x:v>0</x:v>
      </x:c>
      <x:c r="I42" t="str">
        <x:f>IF(B42="","",IF(G42&lt;H42,"REPÔR","OK"))</x:f>
      </x:c>
      <x:c r="J42" s="10" t="n">
        <x:v>0</x:v>
      </x:c>
      <x:c r="K42" s="10" t="str">
        <x:f>IF(B42="","",G42*J42)</x:f>
      </x:c>
    </x:row>
    <x:row r="43">
      <x:c r="A43" t="str">
        <x:v>P038</x:v>
      </x:c>
      <x:c r="B43" t="str"/>
      <x:c r="C43" t="str">
        <x:v>un</x:v>
      </x:c>
      <x:c r="D43" t="n">
        <x:v>0</x:v>
      </x:c>
      <x:c r="E43" t="str">
        <x:f>IF(B43="","",SUMIFS(Movimentos!$E$6:$E$205,Movimentos!$B$6:$B$205,A43,Movimentos!$D$6:$D$205,"Entrada"))</x:f>
      </x:c>
      <x:c r="F43" t="str">
        <x:f>IF(B43="","",SUMIFS(Movimentos!$E$6:$E$205,Movimentos!$B$6:$B$205,A43,Movimentos!$D$6:$D$205,"Saída"))</x:f>
      </x:c>
      <x:c r="G43" t="str">
        <x:f>IF(B43="","",D43+E43-F43)</x:f>
      </x:c>
      <x:c r="H43" t="n">
        <x:v>0</x:v>
      </x:c>
      <x:c r="I43" t="str">
        <x:f>IF(B43="","",IF(G43&lt;H43,"REPÔR","OK"))</x:f>
      </x:c>
      <x:c r="J43" s="10" t="n">
        <x:v>0</x:v>
      </x:c>
      <x:c r="K43" s="10" t="str">
        <x:f>IF(B43="","",G43*J43)</x:f>
      </x:c>
    </x:row>
    <x:row r="44">
      <x:c r="A44" t="str">
        <x:v>P039</x:v>
      </x:c>
      <x:c r="B44" t="str"/>
      <x:c r="C44" t="str">
        <x:v>un</x:v>
      </x:c>
      <x:c r="D44" t="n">
        <x:v>0</x:v>
      </x:c>
      <x:c r="E44" t="str">
        <x:f>IF(B44="","",SUMIFS(Movimentos!$E$6:$E$205,Movimentos!$B$6:$B$205,A44,Movimentos!$D$6:$D$205,"Entrada"))</x:f>
      </x:c>
      <x:c r="F44" t="str">
        <x:f>IF(B44="","",SUMIFS(Movimentos!$E$6:$E$205,Movimentos!$B$6:$B$205,A44,Movimentos!$D$6:$D$205,"Saída"))</x:f>
      </x:c>
      <x:c r="G44" t="str">
        <x:f>IF(B44="","",D44+E44-F44)</x:f>
      </x:c>
      <x:c r="H44" t="n">
        <x:v>0</x:v>
      </x:c>
      <x:c r="I44" t="str">
        <x:f>IF(B44="","",IF(G44&lt;H44,"REPÔR","OK"))</x:f>
      </x:c>
      <x:c r="J44" s="10" t="n">
        <x:v>0</x:v>
      </x:c>
      <x:c r="K44" s="10" t="str">
        <x:f>IF(B44="","",G44*J44)</x:f>
      </x:c>
    </x:row>
    <x:row r="45">
      <x:c r="A45" t="str">
        <x:v>P040</x:v>
      </x:c>
      <x:c r="B45" t="str"/>
      <x:c r="C45" t="str">
        <x:v>un</x:v>
      </x:c>
      <x:c r="D45" t="n">
        <x:v>0</x:v>
      </x:c>
      <x:c r="E45" t="str">
        <x:f>IF(B45="","",SUMIFS(Movimentos!$E$6:$E$205,Movimentos!$B$6:$B$205,A45,Movimentos!$D$6:$D$205,"Entrada"))</x:f>
      </x:c>
      <x:c r="F45" t="str">
        <x:f>IF(B45="","",SUMIFS(Movimentos!$E$6:$E$205,Movimentos!$B$6:$B$205,A45,Movimentos!$D$6:$D$205,"Saída"))</x:f>
      </x:c>
      <x:c r="G45" t="str">
        <x:f>IF(B45="","",D45+E45-F45)</x:f>
      </x:c>
      <x:c r="H45" t="n">
        <x:v>0</x:v>
      </x:c>
      <x:c r="I45" t="str">
        <x:f>IF(B45="","",IF(G45&lt;H45,"REPÔR","OK"))</x:f>
      </x:c>
      <x:c r="J45" s="10" t="n">
        <x:v>0</x:v>
      </x:c>
      <x:c r="K45" s="10" t="str">
        <x:f>IF(B45="","",G45*J45)</x:f>
      </x:c>
    </x:row>
    <x:row r="46">
      <x:c r="A46" t="str">
        <x:v>P041</x:v>
      </x:c>
      <x:c r="B46" t="str"/>
      <x:c r="C46" t="str">
        <x:v>un</x:v>
      </x:c>
      <x:c r="D46" t="n">
        <x:v>0</x:v>
      </x:c>
      <x:c r="E46" t="str">
        <x:f>IF(B46="","",SUMIFS(Movimentos!$E$6:$E$205,Movimentos!$B$6:$B$205,A46,Movimentos!$D$6:$D$205,"Entrada"))</x:f>
      </x:c>
      <x:c r="F46" t="str">
        <x:f>IF(B46="","",SUMIFS(Movimentos!$E$6:$E$205,Movimentos!$B$6:$B$205,A46,Movimentos!$D$6:$D$205,"Saída"))</x:f>
      </x:c>
      <x:c r="G46" t="str">
        <x:f>IF(B46="","",D46+E46-F46)</x:f>
      </x:c>
      <x:c r="H46" t="n">
        <x:v>0</x:v>
      </x:c>
      <x:c r="I46" t="str">
        <x:f>IF(B46="","",IF(G46&lt;H46,"REPÔR","OK"))</x:f>
      </x:c>
      <x:c r="J46" s="10" t="n">
        <x:v>0</x:v>
      </x:c>
      <x:c r="K46" s="10" t="str">
        <x:f>IF(B46="","",G46*J46)</x:f>
      </x:c>
    </x:row>
    <x:row r="47">
      <x:c r="A47" t="str">
        <x:v>P042</x:v>
      </x:c>
      <x:c r="B47" t="str"/>
      <x:c r="C47" t="str">
        <x:v>un</x:v>
      </x:c>
      <x:c r="D47" t="n">
        <x:v>0</x:v>
      </x:c>
      <x:c r="E47" t="str">
        <x:f>IF(B47="","",SUMIFS(Movimentos!$E$6:$E$205,Movimentos!$B$6:$B$205,A47,Movimentos!$D$6:$D$205,"Entrada"))</x:f>
      </x:c>
      <x:c r="F47" t="str">
        <x:f>IF(B47="","",SUMIFS(Movimentos!$E$6:$E$205,Movimentos!$B$6:$B$205,A47,Movimentos!$D$6:$D$205,"Saída"))</x:f>
      </x:c>
      <x:c r="G47" t="str">
        <x:f>IF(B47="","",D47+E47-F47)</x:f>
      </x:c>
      <x:c r="H47" t="n">
        <x:v>0</x:v>
      </x:c>
      <x:c r="I47" t="str">
        <x:f>IF(B47="","",IF(G47&lt;H47,"REPÔR","OK"))</x:f>
      </x:c>
      <x:c r="J47" s="10" t="n">
        <x:v>0</x:v>
      </x:c>
      <x:c r="K47" s="10" t="str">
        <x:f>IF(B47="","",G47*J47)</x:f>
      </x:c>
    </x:row>
    <x:row r="48">
      <x:c r="A48" t="str">
        <x:v>P043</x:v>
      </x:c>
      <x:c r="B48" t="str"/>
      <x:c r="C48" t="str">
        <x:v>un</x:v>
      </x:c>
      <x:c r="D48" t="n">
        <x:v>0</x:v>
      </x:c>
      <x:c r="E48" t="str">
        <x:f>IF(B48="","",SUMIFS(Movimentos!$E$6:$E$205,Movimentos!$B$6:$B$205,A48,Movimentos!$D$6:$D$205,"Entrada"))</x:f>
      </x:c>
      <x:c r="F48" t="str">
        <x:f>IF(B48="","",SUMIFS(Movimentos!$E$6:$E$205,Movimentos!$B$6:$B$205,A48,Movimentos!$D$6:$D$205,"Saída"))</x:f>
      </x:c>
      <x:c r="G48" t="str">
        <x:f>IF(B48="","",D48+E48-F48)</x:f>
      </x:c>
      <x:c r="H48" t="n">
        <x:v>0</x:v>
      </x:c>
      <x:c r="I48" t="str">
        <x:f>IF(B48="","",IF(G48&lt;H48,"REPÔR","OK"))</x:f>
      </x:c>
      <x:c r="J48" s="10" t="n">
        <x:v>0</x:v>
      </x:c>
      <x:c r="K48" s="10" t="str">
        <x:f>IF(B48="","",G48*J48)</x:f>
      </x:c>
    </x:row>
    <x:row r="49">
      <x:c r="A49" t="str">
        <x:v>P044</x:v>
      </x:c>
      <x:c r="B49" t="str"/>
      <x:c r="C49" t="str">
        <x:v>un</x:v>
      </x:c>
      <x:c r="D49" t="n">
        <x:v>0</x:v>
      </x:c>
      <x:c r="E49" t="str">
        <x:f>IF(B49="","",SUMIFS(Movimentos!$E$6:$E$205,Movimentos!$B$6:$B$205,A49,Movimentos!$D$6:$D$205,"Entrada"))</x:f>
      </x:c>
      <x:c r="F49" t="str">
        <x:f>IF(B49="","",SUMIFS(Movimentos!$E$6:$E$205,Movimentos!$B$6:$B$205,A49,Movimentos!$D$6:$D$205,"Saída"))</x:f>
      </x:c>
      <x:c r="G49" t="str">
        <x:f>IF(B49="","",D49+E49-F49)</x:f>
      </x:c>
      <x:c r="H49" t="n">
        <x:v>0</x:v>
      </x:c>
      <x:c r="I49" t="str">
        <x:f>IF(B49="","",IF(G49&lt;H49,"REPÔR","OK"))</x:f>
      </x:c>
      <x:c r="J49" s="10" t="n">
        <x:v>0</x:v>
      </x:c>
      <x:c r="K49" s="10" t="str">
        <x:f>IF(B49="","",G49*J49)</x:f>
      </x:c>
    </x:row>
    <x:row r="50">
      <x:c r="A50" t="str">
        <x:v>P045</x:v>
      </x:c>
      <x:c r="B50" t="str"/>
      <x:c r="C50" t="str">
        <x:v>un</x:v>
      </x:c>
      <x:c r="D50" t="n">
        <x:v>0</x:v>
      </x:c>
      <x:c r="E50" t="str">
        <x:f>IF(B50="","",SUMIFS(Movimentos!$E$6:$E$205,Movimentos!$B$6:$B$205,A50,Movimentos!$D$6:$D$205,"Entrada"))</x:f>
      </x:c>
      <x:c r="F50" t="str">
        <x:f>IF(B50="","",SUMIFS(Movimentos!$E$6:$E$205,Movimentos!$B$6:$B$205,A50,Movimentos!$D$6:$D$205,"Saída"))</x:f>
      </x:c>
      <x:c r="G50" t="str">
        <x:f>IF(B50="","",D50+E50-F50)</x:f>
      </x:c>
      <x:c r="H50" t="n">
        <x:v>0</x:v>
      </x:c>
      <x:c r="I50" t="str">
        <x:f>IF(B50="","",IF(G50&lt;H50,"REPÔR","OK"))</x:f>
      </x:c>
      <x:c r="J50" s="10" t="n">
        <x:v>0</x:v>
      </x:c>
      <x:c r="K50" s="10" t="str">
        <x:f>IF(B50="","",G50*J50)</x:f>
      </x:c>
    </x:row>
    <x:row r="51">
      <x:c r="A51" t="str">
        <x:v>P046</x:v>
      </x:c>
      <x:c r="B51" t="str"/>
      <x:c r="C51" t="str">
        <x:v>un</x:v>
      </x:c>
      <x:c r="D51" t="n">
        <x:v>0</x:v>
      </x:c>
      <x:c r="E51" t="str">
        <x:f>IF(B51="","",SUMIFS(Movimentos!$E$6:$E$205,Movimentos!$B$6:$B$205,A51,Movimentos!$D$6:$D$205,"Entrada"))</x:f>
      </x:c>
      <x:c r="F51" t="str">
        <x:f>IF(B51="","",SUMIFS(Movimentos!$E$6:$E$205,Movimentos!$B$6:$B$205,A51,Movimentos!$D$6:$D$205,"Saída"))</x:f>
      </x:c>
      <x:c r="G51" t="str">
        <x:f>IF(B51="","",D51+E51-F51)</x:f>
      </x:c>
      <x:c r="H51" t="n">
        <x:v>0</x:v>
      </x:c>
      <x:c r="I51" t="str">
        <x:f>IF(B51="","",IF(G51&lt;H51,"REPÔR","OK"))</x:f>
      </x:c>
      <x:c r="J51" s="10" t="n">
        <x:v>0</x:v>
      </x:c>
      <x:c r="K51" s="10" t="str">
        <x:f>IF(B51="","",G51*J51)</x:f>
      </x:c>
    </x:row>
    <x:row r="52">
      <x:c r="A52" t="str">
        <x:v>P047</x:v>
      </x:c>
      <x:c r="B52" t="str"/>
      <x:c r="C52" t="str">
        <x:v>un</x:v>
      </x:c>
      <x:c r="D52" t="n">
        <x:v>0</x:v>
      </x:c>
      <x:c r="E52" t="str">
        <x:f>IF(B52="","",SUMIFS(Movimentos!$E$6:$E$205,Movimentos!$B$6:$B$205,A52,Movimentos!$D$6:$D$205,"Entrada"))</x:f>
      </x:c>
      <x:c r="F52" t="str">
        <x:f>IF(B52="","",SUMIFS(Movimentos!$E$6:$E$205,Movimentos!$B$6:$B$205,A52,Movimentos!$D$6:$D$205,"Saída"))</x:f>
      </x:c>
      <x:c r="G52" t="str">
        <x:f>IF(B52="","",D52+E52-F52)</x:f>
      </x:c>
      <x:c r="H52" t="n">
        <x:v>0</x:v>
      </x:c>
      <x:c r="I52" t="str">
        <x:f>IF(B52="","",IF(G52&lt;H52,"REPÔR","OK"))</x:f>
      </x:c>
      <x:c r="J52" s="10" t="n">
        <x:v>0</x:v>
      </x:c>
      <x:c r="K52" s="10" t="str">
        <x:f>IF(B52="","",G52*J52)</x:f>
      </x:c>
    </x:row>
    <x:row r="53">
      <x:c r="A53" t="str">
        <x:v>P048</x:v>
      </x:c>
      <x:c r="B53" t="str"/>
      <x:c r="C53" t="str">
        <x:v>un</x:v>
      </x:c>
      <x:c r="D53" t="n">
        <x:v>0</x:v>
      </x:c>
      <x:c r="E53" t="str">
        <x:f>IF(B53="","",SUMIFS(Movimentos!$E$6:$E$205,Movimentos!$B$6:$B$205,A53,Movimentos!$D$6:$D$205,"Entrada"))</x:f>
      </x:c>
      <x:c r="F53" t="str">
        <x:f>IF(B53="","",SUMIFS(Movimentos!$E$6:$E$205,Movimentos!$B$6:$B$205,A53,Movimentos!$D$6:$D$205,"Saída"))</x:f>
      </x:c>
      <x:c r="G53" t="str">
        <x:f>IF(B53="","",D53+E53-F53)</x:f>
      </x:c>
      <x:c r="H53" t="n">
        <x:v>0</x:v>
      </x:c>
      <x:c r="I53" t="str">
        <x:f>IF(B53="","",IF(G53&lt;H53,"REPÔR","OK"))</x:f>
      </x:c>
      <x:c r="J53" s="10" t="n">
        <x:v>0</x:v>
      </x:c>
      <x:c r="K53" s="10" t="str">
        <x:f>IF(B53="","",G53*J53)</x:f>
      </x:c>
    </x:row>
    <x:row r="54">
      <x:c r="A54" t="str">
        <x:v>P049</x:v>
      </x:c>
      <x:c r="B54" t="str"/>
      <x:c r="C54" t="str">
        <x:v>un</x:v>
      </x:c>
      <x:c r="D54" t="n">
        <x:v>0</x:v>
      </x:c>
      <x:c r="E54" t="str">
        <x:f>IF(B54="","",SUMIFS(Movimentos!$E$6:$E$205,Movimentos!$B$6:$B$205,A54,Movimentos!$D$6:$D$205,"Entrada"))</x:f>
      </x:c>
      <x:c r="F54" t="str">
        <x:f>IF(B54="","",SUMIFS(Movimentos!$E$6:$E$205,Movimentos!$B$6:$B$205,A54,Movimentos!$D$6:$D$205,"Saída"))</x:f>
      </x:c>
      <x:c r="G54" t="str">
        <x:f>IF(B54="","",D54+E54-F54)</x:f>
      </x:c>
      <x:c r="H54" t="n">
        <x:v>0</x:v>
      </x:c>
      <x:c r="I54" t="str">
        <x:f>IF(B54="","",IF(G54&lt;H54,"REPÔR","OK"))</x:f>
      </x:c>
      <x:c r="J54" s="10" t="n">
        <x:v>0</x:v>
      </x:c>
      <x:c r="K54" s="10" t="str">
        <x:f>IF(B54="","",G54*J54)</x:f>
      </x:c>
    </x:row>
    <x:row r="55">
      <x:c r="A55" t="str">
        <x:v>P050</x:v>
      </x:c>
      <x:c r="B55" t="str"/>
      <x:c r="C55" t="str">
        <x:v>un</x:v>
      </x:c>
      <x:c r="D55" t="n">
        <x:v>0</x:v>
      </x:c>
      <x:c r="E55" t="str">
        <x:f>IF(B55="","",SUMIFS(Movimentos!$E$6:$E$205,Movimentos!$B$6:$B$205,A55,Movimentos!$D$6:$D$205,"Entrada"))</x:f>
      </x:c>
      <x:c r="F55" t="str">
        <x:f>IF(B55="","",SUMIFS(Movimentos!$E$6:$E$205,Movimentos!$B$6:$B$205,A55,Movimentos!$D$6:$D$205,"Saída"))</x:f>
      </x:c>
      <x:c r="G55" t="str">
        <x:f>IF(B55="","",D55+E55-F55)</x:f>
      </x:c>
      <x:c r="H55" t="n">
        <x:v>0</x:v>
      </x:c>
      <x:c r="I55" t="str">
        <x:f>IF(B55="","",IF(G55&lt;H55,"REPÔR","OK"))</x:f>
      </x:c>
      <x:c r="J55" s="10" t="n">
        <x:v>0</x:v>
      </x:c>
      <x:c r="K55" s="10" t="str">
        <x:f>IF(B55="","",G55*J55)</x:f>
      </x:c>
    </x:row>
  </x:sheetData>
  <x:mergeCells>
    <x:mergeCell ref="A1:K1"/>
  </x:mergeCells>
  <x:conditionalFormatting sqref="I6:I55">
    <x:cfRule type="expression" dxfId="0" priority="1">
      <x:formula>I6="REPÔR"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27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6" customHeight="1">
      <x:c r="A1" s="3" t="str">
        <x:v>PULSO FREE  |  MOVIMENTOS</x:v>
      </x:c>
      <x:c r="B1" s="3"/>
      <x:c r="C1" s="3"/>
      <x:c r="D1" s="3"/>
      <x:c r="E1" s="3"/>
      <x:c r="F1" s="3"/>
    </x:row>
    <x:row r="5" ht="27" customHeight="1">
      <x:c r="A5" s="7" t="str">
        <x:v>Data</x:v>
      </x:c>
      <x:c r="B5" s="7" t="str">
        <x:v>ID produto</x:v>
      </x:c>
      <x:c r="C5" s="7" t="str">
        <x:v>Produto (opcional)</x:v>
      </x:c>
      <x:c r="D5" s="7" t="str">
        <x:v>Tipo</x:v>
      </x:c>
      <x:c r="E5" s="7" t="str">
        <x:v>Quantidade</x:v>
      </x:c>
      <x:c r="F5" s="7" t="str">
        <x:v>Nota</x:v>
      </x:c>
    </x:row>
    <x:row r="6">
      <x:c r="A6" t="str">
        <x:v>2026-10-20</x:v>
      </x:c>
      <x:c r="B6" t="str">
        <x:v>P001</x:v>
      </x:c>
      <x:c r="C6" t="str">
        <x:v>Café</x:v>
      </x:c>
      <x:c r="D6" t="str">
        <x:v>Entrada</x:v>
      </x:c>
      <x:c r="E6" t="n">
        <x:v>5</x:v>
      </x:c>
      <x:c r="F6" t="str">
        <x:v>Compra</x:v>
      </x:c>
    </x:row>
    <x:row r="7">
      <x:c r="A7" t="str">
        <x:v>2026-10-21</x:v>
      </x:c>
      <x:c r="B7" t="str">
        <x:v>P001</x:v>
      </x:c>
      <x:c r="C7" t="str">
        <x:v>Café</x:v>
      </x:c>
      <x:c r="D7" t="str">
        <x:v>Saída</x:v>
      </x:c>
      <x:c r="E7" t="n">
        <x:v>3</x:v>
      </x:c>
      <x:c r="F7" t="str">
        <x:v>Consumo</x:v>
      </x:c>
    </x:row>
    <x:row r="8">
      <x:c r="A8" t="str">
        <x:v>2026-10-21</x:v>
      </x:c>
      <x:c r="B8" t="str">
        <x:v>P002</x:v>
      </x:c>
      <x:c r="C8" t="str">
        <x:v>Leite</x:v>
      </x:c>
      <x:c r="D8" t="str">
        <x:v>Saída</x:v>
      </x:c>
      <x:c r="E8" t="n">
        <x:v>10</x:v>
      </x:c>
      <x:c r="F8" t="str">
        <x:v>Consumo</x:v>
      </x:c>
    </x:row>
    <x:row r="9">
      <x:c r="A9" t="str">
        <x:v>2026-10-22</x:v>
      </x:c>
      <x:c r="B9" t="str">
        <x:v>P003</x:v>
      </x:c>
      <x:c r="C9" t="str">
        <x:v>Copos</x:v>
      </x:c>
      <x:c r="D9" t="str">
        <x:v>Saída</x:v>
      </x:c>
      <x:c r="E9" t="n">
        <x:v>25</x:v>
      </x:c>
      <x:c r="F9" t="str">
        <x:v>Serviço</x:v>
      </x:c>
    </x:row>
  </x:sheetData>
  <x:mergeCells>
    <x:mergeCell ref="A1:F1"/>
  </x:mergeCells>
  <x:dataValidations count="1">
    <x:dataValidation type="list" sqref="D6:D205">
      <x:formula1>"Entrada,Saída"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</x:cols>
  <x:sheetData>
    <x:row r="1" ht="36" customHeight="1">
      <x:c r="A1" s="3" t="str">
        <x:v>PULSO FREE  |  RESUMO STOCK</x:v>
      </x:c>
      <x:c r="B1" s="3"/>
      <x:c r="C1" s="3"/>
      <x:c r="D1" s="3"/>
      <x:c r="E1" s="3"/>
    </x:row>
    <x:row r="5" ht="27" customHeight="1">
      <x:c r="A5" s="7" t="str">
        <x:v>Indicador</x:v>
      </x:c>
      <x:c r="B5" s="7" t="str">
        <x:v>Valor</x:v>
      </x:c>
    </x:row>
    <x:row r="6">
      <x:c r="A6" t="str">
        <x:v>Movimentos registados</x:v>
      </x:c>
      <x:c r="B6" t="n">
        <x:f>COUNT(Movimentos!$E$6:$E$205)</x:f>
        <x:v>4</x:v>
      </x:c>
    </x:row>
    <x:row r="7">
      <x:c r="A7" t="str">
        <x:v>Produtos abaixo do mínimo</x:v>
      </x:c>
      <x:c r="B7" t="n">
        <x:f>COUNTIF(Produtos!$I$6:$I$55,"REPÔR")</x:f>
        <x:v>0</x:v>
      </x:c>
    </x:row>
    <x:row r="8">
      <x:c r="A8" t="str">
        <x:v>Valor estimado do stock (€)</x:v>
      </x:c>
      <x:c r="B8" s="10" t="n">
        <x:f>SUM(Produtos!$K$6:$K$55)</x:f>
        <x:v>176.75</x:v>
      </x:c>
    </x:row>
  </x:sheetData>
  <x:mergeCells>
    <x:mergeCell ref="A1:E1"/>
  </x:mergeCells>
  <x:pageMargins left="0.7" right="0.7" top="0.75" bottom="0.75" header="0.3" footer="0.3"/>
</x:worksheet>
</file>